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83 - 19.10. - ZCU - Výpočetní technika (III.) 128 - 2021 - PŘIPRAVIT\"/>
    </mc:Choice>
  </mc:AlternateContent>
  <xr:revisionPtr revIDLastSave="0" documentId="13_ncr:1_{194B1388-2B1B-4D8F-AC4A-007DBF8A1227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<sst xmlns="http://schemas.openxmlformats.org/spreadsheetml/2006/main" count="53" uniqueCount="49">
  <si>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</si>
  <si>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</si>
  <si>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</si>
  <si>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</si>
  <si>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</si>
  <si>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</si>
  <si>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</si>
  <si>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</si>
  <si>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</si>
  <si>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</si>
  <si>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</si>
  <si>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</si>
  <si>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</si>
  <si>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</si>
  <si>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</si>
  <si>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</si>
  <si>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</si>
  <si>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</si>
  <si>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</si>
  <si>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</si>
  <si>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</si>
  <si>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</si>
  <si>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</si>
  <si>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</si>
  <si>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</si>
  <si>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</si>
  <si>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</si>
  <si>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</si>
  <si>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</si>
  <si>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 xml:space="preserve">Příloha č. 2 Kupní smlouvy - technická specifikace
Výpočetní technika (III.) 128 - 2021 </t>
  </si>
  <si>
    <t>Záruka na zboží min. 36 měsíců.</t>
  </si>
  <si>
    <t>Hana Zavitkovská,
Tel.: 37763 6341</t>
  </si>
  <si>
    <t>Chodské nám. 1, 
301 00 Plzeň,
Fakulta pedagogická - Katedra pedagogiky,
místnost CH 206</t>
  </si>
  <si>
    <t>Notebook 15,6"</t>
  </si>
  <si>
    <t>Notebook klasické konstrukce.
Min.4jádrový procesor, výkon procesoru v Passmark CPU min. 10 000 bodů (dle https://www.cpubenchmark.net/ k 14.9.2021).
Min. 8GB RAM, 1 slot volný pro rozšíření.
Displej 15,6" Full HD s rozlišením min. 1920 x 1080 bodů, antireflexní.
Integrovaná grafická karta.
Disk min. 512GB M.2 SSD PCIe NVMe; volná pozice pro 2.5" disk.
Wi-Fi; Bluetooth min. v 5.1.
Min. 4x USB z toho min. 2x USB 3.0 Type-A a 1x  USB Type-C.
Rozhraní HDMI a RJ-45.
HD kamera.
Čtečka otisků prstů.
Čtečka paměťových karet.
Podsvícená klávesnice s českou lokalizací a numerickým blokem.
Baterie min. 54 Wh.
Operační systém Windows 10 - OS Windows požadujeme z důvodu kompatibility s interními aplikacemi ZČU (Stag, Magion,...).
Hmotnost max. 2 kg.
Rozšířená záruka na min. 3 roky.</t>
  </si>
  <si>
    <t>ANO</t>
  </si>
  <si>
    <t>prof. Dr. Ján Minár,
Tel.: 37763 4771</t>
  </si>
  <si>
    <t>Teslova 9a, 
301 00 Plzeň,
Nové technologie-výzkumné centrum,
Výzkum pokročilých materiálů, 
místnost TG 216</t>
  </si>
  <si>
    <t>Záruka na zboží min. 36 měsíců, servis NBD on site.</t>
  </si>
  <si>
    <t>Název projektu: Rentgenová absorpční a dichroická spektra nízko-dimenzionálních systémů: popis a interpretace 
Číslo projektu: GAČR 20-18725S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</si>
  <si>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</si>
  <si>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Provedení notebooku klasické.
Výkon procesoru v Passmark CPU více než 10 600 bodů (platné ke dni 2.8.2021), minimálně 4 jádra.
Dedikovaná grafická karta, výkon GK v Passmark GPU více než 2 850 bodů (platné ke dni 2.8.2021).
Operační paměť minimálně 16 GB.
SATA SSD disk o kapacitě minimálně 1000 GB. PCIe, rozhraní NVMe.
Integrovaná wifi karta.
Display Full HD 14" s min. rozlišením 2560 × 1600 provedení lesklé.
Webkamera a mikrofon.
Síťová karta 1 Gb/s Ethernet (možno i redukce RJ45 do USB c).
Minimálně 3x USB port, a z toho alespoň 1x USB 3.0 a alespoň 1x Type-C USB).
Operační systém Windows 64-bit (Windows 10 nebo vyšší) - OS Windows požadujeme z důvodu kompatibility s interními aplikacemi ZČU (Stag, Magion,...).
Existence ovladačů použitého HW ve Windows 10 a vyšší verze Windows. 
Existence ovladačů  pro OS Linux.
CZ Klávesnice s podsvícením nebo alternativním způsobem zlepšení viditelnosti ve tmě.
Notebook musí obsahovat digitální grafický výstup.
Hmotnost notebooku je maximálně 1,5 kg.
Podpora prostřednictvím internetu musí umožňovat stahování ovladačů a manuálu z internetu adresně pro konkrétní zadaný typ (sériové číslo) zařízení.
Záruka na zboží min. 36 měsíců, servis NBD on site.</t>
  </si>
  <si>
    <t>Notebook 14"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</si>
  <si>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</si>
  <si>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</si>
  <si>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DELL Inspiron 14 7000 (7400) / i7-1165G7/ 16GB/ 1TB SSD/ 14" QHD+/ MX350 2GB/ W10Pro/ stríbrný/ 3Y Basic on-site (7400-72139)</t>
  </si>
  <si>
    <t>https://dl.dell.com/rdoc/dell%20latitude%203520%20p108f%20p108f001%20dell%20regulatory%20and%20environmental%20datasheet%20en-us.pdf</t>
  </si>
  <si>
    <t>https://www.dell.com/support/manuals/cs-cz/latitude-14-7400-2-in-1-laptop/lat7400_2in1_setup_specifications/regulatory-and-environmental-compliance?guid=guid-f2869dd3-5ac8-4373-8e40-68b1f14d0e62</t>
  </si>
  <si>
    <t>Dell Latitude 3520 15,6" (JV910), záruka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</si>
</sst>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L10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2.5703125" style="1" customWidth="1"/>
    <col min="7" max="7" width="29.7109375" style="4" bestFit="1" customWidth="1"/>
    <col min="8" max="8" width="26" style="4" customWidth="1"/>
    <col min="9" max="9" width="20.7109375" style="4" bestFit="1" customWidth="1"/>
    <col min="10" max="10" width="14.28515625" style="1" bestFit="1" customWidth="1"/>
    <col min="11" max="11" width="60.85546875" style="5" customWidth="1"/>
    <col min="12" max="12" width="31.28515625" style="5" customWidth="1"/>
    <col min="13" max="13" width="26.140625" style="5" customWidth="1"/>
    <col min="14" max="14" width="39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90" t="s">
        <v>29</v>
      </c>
      <c r="C1" s="91"/>
      <c r="D1" s="9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43</v>
      </c>
      <c r="I6" s="44" t="s">
        <v>15</v>
      </c>
      <c r="J6" s="41" t="s">
        <v>16</v>
      </c>
      <c r="K6" s="41" t="s">
        <v>40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304.5" customHeight="1" thickTop="1" thickBot="1" x14ac:dyDescent="0.3">
      <c r="A7" s="20"/>
      <c r="B7" s="57">
        <v>1</v>
      </c>
      <c r="C7" s="58" t="s">
        <v>33</v>
      </c>
      <c r="D7" s="59">
        <v>1</v>
      </c>
      <c r="E7" s="60" t="s">
        <v>27</v>
      </c>
      <c r="F7" s="71" t="s">
        <v>34</v>
      </c>
      <c r="G7" s="76" t="s">
        <v>48</v>
      </c>
      <c r="H7" s="77" t="s">
        <v>46</v>
      </c>
      <c r="I7" s="61" t="s">
        <v>25</v>
      </c>
      <c r="J7" s="62" t="s">
        <v>28</v>
      </c>
      <c r="K7" s="63"/>
      <c r="L7" s="70" t="s">
        <v>30</v>
      </c>
      <c r="M7" s="70" t="s">
        <v>31</v>
      </c>
      <c r="N7" s="70" t="s">
        <v>32</v>
      </c>
      <c r="O7" s="64">
        <v>30</v>
      </c>
      <c r="P7" s="65">
        <f>D7*Q7</f>
        <v>20000</v>
      </c>
      <c r="Q7" s="66">
        <v>20000</v>
      </c>
      <c r="R7" s="80">
        <v>19054</v>
      </c>
      <c r="S7" s="67">
        <f>D7*R7</f>
        <v>19054</v>
      </c>
      <c r="T7" s="68" t="str">
        <f t="shared" ref="T7:T8" si="0">IF(ISNUMBER(R7), IF(R7&gt;Q7,"NEVYHOVUJE","VYHOVUJE")," ")</f>
        <v>VYHOVUJE</v>
      </c>
      <c r="U7" s="60"/>
      <c r="V7" s="60" t="s">
        <v>11</v>
      </c>
    </row>
    <row r="8" spans="1:22" ht="342.75" customHeight="1" thickBot="1" x14ac:dyDescent="0.3">
      <c r="A8" s="20"/>
      <c r="B8" s="48">
        <v>2</v>
      </c>
      <c r="C8" s="49" t="s">
        <v>42</v>
      </c>
      <c r="D8" s="50">
        <v>1</v>
      </c>
      <c r="E8" s="51" t="s">
        <v>27</v>
      </c>
      <c r="F8" s="74" t="s">
        <v>41</v>
      </c>
      <c r="G8" s="78" t="s">
        <v>45</v>
      </c>
      <c r="H8" s="79" t="s">
        <v>47</v>
      </c>
      <c r="I8" s="69" t="s">
        <v>25</v>
      </c>
      <c r="J8" s="69" t="s">
        <v>35</v>
      </c>
      <c r="K8" s="73" t="s">
        <v>39</v>
      </c>
      <c r="L8" s="72" t="s">
        <v>38</v>
      </c>
      <c r="M8" s="72" t="s">
        <v>36</v>
      </c>
      <c r="N8" s="72" t="s">
        <v>37</v>
      </c>
      <c r="O8" s="52">
        <v>30</v>
      </c>
      <c r="P8" s="53">
        <f>D8*Q8</f>
        <v>32800</v>
      </c>
      <c r="Q8" s="54">
        <v>32800</v>
      </c>
      <c r="R8" s="81">
        <v>31434</v>
      </c>
      <c r="S8" s="55">
        <f>D8*R8</f>
        <v>31434</v>
      </c>
      <c r="T8" s="56" t="str">
        <f t="shared" si="0"/>
        <v>VYHOVUJE</v>
      </c>
      <c r="U8" s="51"/>
      <c r="V8" s="51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6" t="s">
        <v>26</v>
      </c>
      <c r="C10" s="86"/>
      <c r="D10" s="86"/>
      <c r="E10" s="86"/>
      <c r="F10" s="86"/>
      <c r="G10" s="86"/>
      <c r="H10" s="86"/>
      <c r="I10" s="86"/>
      <c r="J10" s="21"/>
      <c r="K10" s="21"/>
      <c r="L10" s="7"/>
      <c r="M10" s="7"/>
      <c r="N10" s="7"/>
      <c r="O10" s="22"/>
      <c r="P10" s="22"/>
      <c r="Q10" s="23" t="s">
        <v>9</v>
      </c>
      <c r="R10" s="87" t="s">
        <v>10</v>
      </c>
      <c r="S10" s="88"/>
      <c r="T10" s="89"/>
      <c r="U10" s="24"/>
      <c r="V10" s="25"/>
    </row>
    <row r="11" spans="1:22" ht="43.15" customHeight="1" thickTop="1" thickBot="1" x14ac:dyDescent="0.3">
      <c r="B11" s="82" t="s">
        <v>44</v>
      </c>
      <c r="C11" s="82"/>
      <c r="D11" s="82"/>
      <c r="E11" s="82"/>
      <c r="F11" s="82"/>
      <c r="G11" s="82"/>
      <c r="I11" s="26"/>
      <c r="L11" s="9"/>
      <c r="M11" s="9"/>
      <c r="N11" s="9"/>
      <c r="O11" s="27"/>
      <c r="P11" s="27"/>
      <c r="Q11" s="28">
        <f>SUM(P7:P8)</f>
        <v>52800</v>
      </c>
      <c r="R11" s="83">
        <f>SUM(S7:S8)</f>
        <v>50488</v>
      </c>
      <c r="S11" s="84"/>
      <c r="T11" s="85"/>
    </row>
    <row r="12" spans="1:22" ht="15.75" thickTop="1" x14ac:dyDescent="0.25">
      <c r="H12" s="7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5"/>
      <c r="H13" s="7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5"/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7GPrDtPtF2BS6ZvKz46WUi7dKKMm6RaobcnUeR/YcPmf8GWHITtJZB1uLYUIZRz3jbOZUSiWRDHx2k0tOcktGg==" saltValue="AOJEOIdLay0T4TYqatLarg==" spinCount="100000" sheet="1" objects="1" scenarios="1" selectLockedCells="1"/>
  <mergeCells count="6">
    <mergeCell ref="B11:G11"/>
    <mergeCell ref="R11:T11"/>
    <mergeCell ref="B10:I10"/>
    <mergeCell ref="R10:T10"/>
    <mergeCell ref="B1:D1"/>
    <mergeCell ref="G5:H5"/>
  </mergeCells>
  <conditionalFormatting sqref="D7:D8 B7:B8">
    <cfRule type="containsBlanks" dxfId="8" priority="52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T7:T8">
    <cfRule type="cellIs" dxfId="6" priority="36" operator="equal">
      <formula>"VYHOVUJE"</formula>
    </cfRule>
  </conditionalFormatting>
  <conditionalFormatting sqref="T7:T8">
    <cfRule type="cellIs" dxfId="5" priority="35" operator="equal">
      <formula>"NEVYHOVUJE"</formula>
    </cfRule>
  </conditionalFormatting>
  <conditionalFormatting sqref="G7:G8 R7:R8">
    <cfRule type="containsBlanks" dxfId="4" priority="29">
      <formula>LEN(TRIM(G7))=0</formula>
    </cfRule>
  </conditionalFormatting>
  <conditionalFormatting sqref="G7:G8 R7:R8">
    <cfRule type="notContainsBlanks" dxfId="3" priority="27">
      <formula>LEN(TRIM(G7))&gt;0</formula>
    </cfRule>
  </conditionalFormatting>
  <conditionalFormatting sqref="G7:G8 R7:R8">
    <cfRule type="notContainsBlanks" dxfId="2" priority="26">
      <formula>LEN(TRIM(G7))&gt;0</formula>
    </cfRule>
  </conditionalFormatting>
  <conditionalFormatting sqref="G7:G8">
    <cfRule type="notContainsBlanks" dxfId="1" priority="25">
      <formula>LEN(TRIM(G7))&gt;0</formula>
    </cfRule>
  </conditionalFormatting>
  <dataValidations count="3">
    <dataValidation type="list" allowBlank="1" showInputMessage="1" showErrorMessage="1" sqref="J7 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+LrOZpWaNqzqPM2S6FWO+DX4V1MObKi0dsJmoOmkbB8=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7NmepzW/3T9ruuV5sHm4Mld0yZWJv9pgIoxQzHlDgyU=</DigestValue>
    </Reference>
  </SignedInfo>
  <SignatureValue>dmC/unpnA8w09TuYiiihldyVqsge7MqG9bEzk/t7kVOI/Wncp9IZm3f3Eo30sXxNQxH2FWfOiKuz
2KXEgRqT7aKTocPPD29lflev38TR1atu4Z7uLS7YxoyQ+CmHYXN4w132HUakkJzuFOC+5+VP1sPX
ejzY+utELsTR0RtF+Olfn0ka5+8DA0dmpdbqu60joeW8oXWBf+s9p7SuAPj1xLOz8a21gUcNEWdd
N6cYsFq1KoNLvEPCtmrynHN4KqPqSz/XE3yTTmL4AGw/k4rMT0QMUpLF5wEnL2vKe8hQ3R2FJWIO
zDs1vzCJ7G/oPBqL/T8r8M7/0yP74+2gys4ngg==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YH+PCgEmlO0RpepcIAWyrRL8pv/gTLBCwXe4tzrjEp0=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aHQXtYv6wc3sTGtxN4tEomV3rKyxCnhou9OARf5sVyM=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NVvH0KoCQCIwvNsvB7zxlKPVKrR7Cm/VD43DVFSovNs=</DigestValue>
      </Reference>
      <Reference URI="/xl/sharedStrings.xml?ContentType=application/vnd.openxmlformats-officedocument.spreadsheetml.sharedStrings+xml">
        <DigestMethod Algorithm="http://www.w3.org/2001/04/xmlenc#sha256"/>
        <DigestValue>MYvwwNtxiE8Yd4amvX6CLFkNGLwLY9EPqiR7zX9DlRY=</DigestValue>
      </Reference>
      <Reference URI="/xl/styles.xml?ContentType=application/vnd.openxmlformats-officedocument.spreadsheetml.styles+xml">
        <DigestMethod Algorithm="http://www.w3.org/2001/04/xmlenc#sha256"/>
        <DigestValue>fHuu8prPH+WssYPc3+q+M0zfSzGfihNRGVzBvi5xn3s=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IKmMnzW2LBTuQfL6WNrdMRuqUCc0ghgRsBxo49Ht9VI=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etWi7clPOUkMYyPTbdBEYFWV6VxUh4cATHPJNHVTyTU=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2021-10-18T11:27:27Z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2021-10-18T11:27:27Z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2021-10-18T09:24:56Z</dcterms:modified>
</cp:coreProperties>
</file>